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12" yWindow="0" windowWidth="15588" windowHeight="7956" tabRatio="869"/>
  </bookViews>
  <sheets>
    <sheet name="临床" sheetId="27" r:id="rId1"/>
    <sheet name="中医" sheetId="28" r:id="rId2"/>
    <sheet name="检验" sheetId="29" r:id="rId3"/>
    <sheet name="影像" sheetId="30" r:id="rId4"/>
    <sheet name="护理" sheetId="31" r:id="rId5"/>
    <sheet name="药剂" sheetId="32" r:id="rId6"/>
  </sheets>
  <definedNames>
    <definedName name="_xlnm._FilterDatabase" localSheetId="2" hidden="1">检验!$A$3:$I$8</definedName>
    <definedName name="_xlnm.Print_Titles" localSheetId="4">护理!$1:$2</definedName>
    <definedName name="_xlnm.Print_Titles" localSheetId="2">检验!$1:$2</definedName>
    <definedName name="_xlnm.Print_Titles" localSheetId="0">临床!$1:$2</definedName>
    <definedName name="_xlnm.Print_Titles" localSheetId="5">药剂!$1:$2</definedName>
    <definedName name="_xlnm.Print_Titles" localSheetId="3">影像!$1:$2</definedName>
    <definedName name="_xlnm.Print_Titles" localSheetId="1">中医!$1:$2</definedName>
  </definedNames>
  <calcPr calcId="124519"/>
</workbook>
</file>

<file path=xl/calcChain.xml><?xml version="1.0" encoding="utf-8"?>
<calcChain xmlns="http://schemas.openxmlformats.org/spreadsheetml/2006/main">
  <c r="F4" i="32"/>
  <c r="F6"/>
  <c r="F5"/>
  <c r="F8"/>
  <c r="F7"/>
  <c r="F3"/>
  <c r="D4"/>
  <c r="D6"/>
  <c r="G6" s="1"/>
  <c r="D5"/>
  <c r="D8"/>
  <c r="D7"/>
  <c r="D3"/>
  <c r="F7" i="31"/>
  <c r="F4"/>
  <c r="F5"/>
  <c r="F8"/>
  <c r="F6"/>
  <c r="F3"/>
  <c r="D7"/>
  <c r="D4"/>
  <c r="G4" s="1"/>
  <c r="D5"/>
  <c r="D8"/>
  <c r="D6"/>
  <c r="D3"/>
  <c r="F4" i="30"/>
  <c r="F5"/>
  <c r="G5" s="1"/>
  <c r="F3"/>
  <c r="D4"/>
  <c r="D5"/>
  <c r="D3"/>
  <c r="F3" i="29"/>
  <c r="F4"/>
  <c r="F6"/>
  <c r="F7"/>
  <c r="F8"/>
  <c r="G8" s="1"/>
  <c r="F5"/>
  <c r="D3"/>
  <c r="D4"/>
  <c r="D6"/>
  <c r="G6" s="1"/>
  <c r="D7"/>
  <c r="D8"/>
  <c r="D5"/>
  <c r="F14" i="28"/>
  <c r="F4"/>
  <c r="F13"/>
  <c r="F5"/>
  <c r="F7"/>
  <c r="F8"/>
  <c r="G8" s="1"/>
  <c r="F6"/>
  <c r="F9"/>
  <c r="F12"/>
  <c r="F11"/>
  <c r="F10"/>
  <c r="F3"/>
  <c r="D14"/>
  <c r="D4"/>
  <c r="D13"/>
  <c r="G13" s="1"/>
  <c r="D5"/>
  <c r="D7"/>
  <c r="D8"/>
  <c r="D6"/>
  <c r="D9"/>
  <c r="G9" s="1"/>
  <c r="D12"/>
  <c r="D11"/>
  <c r="D10"/>
  <c r="G10" s="1"/>
  <c r="D15"/>
  <c r="D16"/>
  <c r="D17"/>
  <c r="D3"/>
  <c r="F10" i="27"/>
  <c r="F13"/>
  <c r="F4"/>
  <c r="F6"/>
  <c r="F18"/>
  <c r="F9"/>
  <c r="F15"/>
  <c r="F7"/>
  <c r="F11"/>
  <c r="F16"/>
  <c r="F5"/>
  <c r="F21"/>
  <c r="F23"/>
  <c r="F24"/>
  <c r="F20"/>
  <c r="F22"/>
  <c r="F12"/>
  <c r="F8"/>
  <c r="F28"/>
  <c r="F14"/>
  <c r="F26"/>
  <c r="F17"/>
  <c r="F19"/>
  <c r="F29"/>
  <c r="F27"/>
  <c r="F25"/>
  <c r="F3"/>
  <c r="D10"/>
  <c r="G10" s="1"/>
  <c r="D13"/>
  <c r="D4"/>
  <c r="D6"/>
  <c r="D18"/>
  <c r="D9"/>
  <c r="D15"/>
  <c r="D7"/>
  <c r="D11"/>
  <c r="G11" s="1"/>
  <c r="D16"/>
  <c r="D5"/>
  <c r="D30"/>
  <c r="D21"/>
  <c r="D23"/>
  <c r="D24"/>
  <c r="G24" s="1"/>
  <c r="D20"/>
  <c r="D22"/>
  <c r="G22" s="1"/>
  <c r="D12"/>
  <c r="G12" s="1"/>
  <c r="D8"/>
  <c r="D28"/>
  <c r="D14"/>
  <c r="D26"/>
  <c r="D31"/>
  <c r="D17"/>
  <c r="D32"/>
  <c r="D19"/>
  <c r="D29"/>
  <c r="D27"/>
  <c r="D25"/>
  <c r="D3"/>
  <c r="G5" i="32" l="1"/>
  <c r="G19" i="27"/>
  <c r="G16"/>
  <c r="G13"/>
  <c r="G5" i="28"/>
  <c r="G5" i="29"/>
  <c r="G3" i="31"/>
  <c r="G4" i="30"/>
  <c r="G25" i="27"/>
  <c r="G3" i="29"/>
  <c r="G7" i="28"/>
  <c r="G9" i="27"/>
  <c r="G4" i="29"/>
  <c r="G8" i="31"/>
  <c r="G3" i="32"/>
  <c r="G4"/>
  <c r="G7"/>
  <c r="G8"/>
  <c r="G3" i="30"/>
  <c r="G7" i="29"/>
  <c r="G5" i="31"/>
  <c r="G7"/>
  <c r="G6"/>
  <c r="G3" i="28"/>
  <c r="G6"/>
  <c r="G12"/>
  <c r="G14"/>
  <c r="G11"/>
  <c r="G4"/>
  <c r="G27" i="27"/>
  <c r="G15"/>
  <c r="G17"/>
  <c r="G28"/>
  <c r="G6"/>
  <c r="G20"/>
  <c r="G14"/>
  <c r="G21"/>
  <c r="G18"/>
  <c r="G7"/>
  <c r="G3"/>
  <c r="G26"/>
  <c r="G23"/>
  <c r="G29"/>
  <c r="G8"/>
  <c r="G5"/>
  <c r="G4"/>
</calcChain>
</file>

<file path=xl/sharedStrings.xml><?xml version="1.0" encoding="utf-8"?>
<sst xmlns="http://schemas.openxmlformats.org/spreadsheetml/2006/main" count="226" uniqueCount="154">
  <si>
    <t>姓 名</t>
  </si>
  <si>
    <t>准考证号</t>
  </si>
  <si>
    <t>唐玮</t>
  </si>
  <si>
    <t>向乐</t>
  </si>
  <si>
    <t>王丽</t>
  </si>
  <si>
    <t>邓娟</t>
  </si>
  <si>
    <t>苗燕华</t>
  </si>
  <si>
    <t>杨德忠</t>
  </si>
  <si>
    <t>孙新美</t>
  </si>
  <si>
    <t>向芙蓉</t>
  </si>
  <si>
    <t>易武</t>
  </si>
  <si>
    <t>朱婧</t>
  </si>
  <si>
    <t>石亚萍</t>
  </si>
  <si>
    <t>陈成</t>
    <phoneticPr fontId="2" type="noConversion"/>
  </si>
  <si>
    <t>曹巧巧</t>
    <phoneticPr fontId="2" type="noConversion"/>
  </si>
  <si>
    <t>付云</t>
    <phoneticPr fontId="2" type="noConversion"/>
  </si>
  <si>
    <t>周莉</t>
  </si>
  <si>
    <t>王静</t>
  </si>
  <si>
    <t>彭菊英</t>
  </si>
  <si>
    <t>贺春霞</t>
  </si>
  <si>
    <t>向彩慧</t>
  </si>
  <si>
    <t>肖宇芹</t>
  </si>
  <si>
    <t>姚莎</t>
  </si>
  <si>
    <t>方星</t>
  </si>
  <si>
    <t>郑芳红</t>
  </si>
  <si>
    <t>仇英</t>
  </si>
  <si>
    <t>覃扦扦</t>
  </si>
  <si>
    <t>张艺云</t>
  </si>
  <si>
    <t>2019ZYGZ004</t>
  </si>
  <si>
    <t>2019ZYGZ005</t>
  </si>
  <si>
    <t>2019ZYGZ006</t>
  </si>
  <si>
    <t>2019ZYGZ007</t>
  </si>
  <si>
    <t>2019ZYGZ008</t>
  </si>
  <si>
    <t>2019ZYGZ009</t>
  </si>
  <si>
    <t>2019ZYGZ010</t>
  </si>
  <si>
    <t>2019ZYGZ015</t>
  </si>
  <si>
    <t>2019ZYGZ017</t>
  </si>
  <si>
    <t>2019ZYGZ019</t>
  </si>
  <si>
    <t>2019ZYGZ020</t>
  </si>
  <si>
    <t>2019ZYGZ022</t>
  </si>
  <si>
    <t>2019ZYGZ023</t>
  </si>
  <si>
    <t>2019ZYGZ024</t>
  </si>
  <si>
    <t>2019JYGZ005</t>
  </si>
  <si>
    <t>2019JYGZ021</t>
  </si>
  <si>
    <t>2019JYGZ025</t>
  </si>
  <si>
    <t>2019JYGZ040</t>
  </si>
  <si>
    <t>2019JYGZ044</t>
  </si>
  <si>
    <t>2019YXGZ005</t>
  </si>
  <si>
    <t>2019YXGZ007</t>
  </si>
  <si>
    <t>2019HLGZ019</t>
  </si>
  <si>
    <t>2019HLGZ060</t>
  </si>
  <si>
    <t>2019HLGZ098</t>
  </si>
  <si>
    <t>2019HLGZ104</t>
  </si>
  <si>
    <t>2019HLGZ124</t>
  </si>
  <si>
    <t>2019HLGZ132</t>
  </si>
  <si>
    <t>笔试成绩</t>
  </si>
  <si>
    <t>折后分</t>
  </si>
  <si>
    <t>面试成绩</t>
  </si>
  <si>
    <t>总成绩</t>
  </si>
  <si>
    <t>排名</t>
  </si>
  <si>
    <t>备注</t>
  </si>
  <si>
    <t>缺考</t>
    <phoneticPr fontId="3" type="noConversion"/>
  </si>
  <si>
    <t>潘丽萍</t>
    <phoneticPr fontId="2" type="noConversion"/>
  </si>
  <si>
    <t>缺考</t>
    <phoneticPr fontId="2" type="noConversion"/>
  </si>
  <si>
    <t>2019JYGZ003</t>
    <phoneticPr fontId="3" type="noConversion"/>
  </si>
  <si>
    <t>2019YXGZ002</t>
    <phoneticPr fontId="3" type="noConversion"/>
  </si>
  <si>
    <t>2019LCGZ087</t>
    <phoneticPr fontId="2" type="noConversion"/>
  </si>
  <si>
    <t>2019LCGZ082</t>
    <phoneticPr fontId="2" type="noConversion"/>
  </si>
  <si>
    <t>2019LCGZ083</t>
    <phoneticPr fontId="2" type="noConversion"/>
  </si>
  <si>
    <t>杨亚庆</t>
    <phoneticPr fontId="2" type="noConversion"/>
  </si>
  <si>
    <t>2019LCGZ011</t>
    <phoneticPr fontId="2" type="noConversion"/>
  </si>
  <si>
    <t>张海蛟</t>
    <phoneticPr fontId="2" type="noConversion"/>
  </si>
  <si>
    <t>2019LCGZ025</t>
    <phoneticPr fontId="2" type="noConversion"/>
  </si>
  <si>
    <t>佘金银</t>
    <phoneticPr fontId="2" type="noConversion"/>
  </si>
  <si>
    <t>2019LCGZ039</t>
    <phoneticPr fontId="2" type="noConversion"/>
  </si>
  <si>
    <t>舒赞</t>
    <phoneticPr fontId="2" type="noConversion"/>
  </si>
  <si>
    <t>2019LCGZ024</t>
    <phoneticPr fontId="2" type="noConversion"/>
  </si>
  <si>
    <t>彭旗</t>
    <phoneticPr fontId="2" type="noConversion"/>
  </si>
  <si>
    <t>2019LCGZ034</t>
    <phoneticPr fontId="2" type="noConversion"/>
  </si>
  <si>
    <t>陈桂芳</t>
    <phoneticPr fontId="2" type="noConversion"/>
  </si>
  <si>
    <t>2019LCGZ005</t>
    <phoneticPr fontId="2" type="noConversion"/>
  </si>
  <si>
    <t>郑小慧</t>
    <phoneticPr fontId="2" type="noConversion"/>
  </si>
  <si>
    <t>2019LCGZ067</t>
    <phoneticPr fontId="2" type="noConversion"/>
  </si>
  <si>
    <t>尹君</t>
    <phoneticPr fontId="2" type="noConversion"/>
  </si>
  <si>
    <t>2019LCGZ053</t>
    <phoneticPr fontId="2" type="noConversion"/>
  </si>
  <si>
    <t>尹丹丹</t>
    <phoneticPr fontId="2" type="noConversion"/>
  </si>
  <si>
    <t>2019LCGZ062</t>
    <phoneticPr fontId="2" type="noConversion"/>
  </si>
  <si>
    <t>彭芷君</t>
    <phoneticPr fontId="2" type="noConversion"/>
  </si>
  <si>
    <t>2019LCGZ050</t>
    <phoneticPr fontId="2" type="noConversion"/>
  </si>
  <si>
    <t>印梓琳</t>
    <phoneticPr fontId="2" type="noConversion"/>
  </si>
  <si>
    <t>2019LCGZ075</t>
    <phoneticPr fontId="2" type="noConversion"/>
  </si>
  <si>
    <t>袁苗苗</t>
    <phoneticPr fontId="2" type="noConversion"/>
  </si>
  <si>
    <t>2019LCGZ047</t>
    <phoneticPr fontId="2" type="noConversion"/>
  </si>
  <si>
    <t>刘梅</t>
    <phoneticPr fontId="2" type="noConversion"/>
  </si>
  <si>
    <t>2019LCGZ101</t>
    <phoneticPr fontId="2" type="noConversion"/>
  </si>
  <si>
    <t>丁信男</t>
    <phoneticPr fontId="2" type="noConversion"/>
  </si>
  <si>
    <t>粟文坷</t>
    <phoneticPr fontId="2" type="noConversion"/>
  </si>
  <si>
    <t>麻红丽</t>
    <phoneticPr fontId="2" type="noConversion"/>
  </si>
  <si>
    <t>杨蔚</t>
    <phoneticPr fontId="2" type="noConversion"/>
  </si>
  <si>
    <t>张晏襦</t>
    <phoneticPr fontId="2" type="noConversion"/>
  </si>
  <si>
    <t>覃婷</t>
    <phoneticPr fontId="2" type="noConversion"/>
  </si>
  <si>
    <t>2019LCGZ069</t>
    <phoneticPr fontId="2" type="noConversion"/>
  </si>
  <si>
    <t>准考证号</t>
    <phoneticPr fontId="2" type="noConversion"/>
  </si>
  <si>
    <t>2019LCGZ045</t>
    <phoneticPr fontId="2" type="noConversion"/>
  </si>
  <si>
    <t>2019LCGZ052</t>
    <phoneticPr fontId="2" type="noConversion"/>
  </si>
  <si>
    <t>2019LCGZ066</t>
    <phoneticPr fontId="2" type="noConversion"/>
  </si>
  <si>
    <t>2019LCGZ056</t>
    <phoneticPr fontId="2" type="noConversion"/>
  </si>
  <si>
    <t>2019LCGZ078</t>
    <phoneticPr fontId="2" type="noConversion"/>
  </si>
  <si>
    <t>唐玉娇</t>
    <phoneticPr fontId="2" type="noConversion"/>
  </si>
  <si>
    <t>2019LCGZ042</t>
    <phoneticPr fontId="2" type="noConversion"/>
  </si>
  <si>
    <t>唐晓红</t>
    <phoneticPr fontId="2" type="noConversion"/>
  </si>
  <si>
    <t>2019LCGZ049</t>
    <phoneticPr fontId="2" type="noConversion"/>
  </si>
  <si>
    <t>丁丹容</t>
    <phoneticPr fontId="2" type="noConversion"/>
  </si>
  <si>
    <t>2019LCGZ006</t>
    <phoneticPr fontId="2" type="noConversion"/>
  </si>
  <si>
    <t>杨美玲</t>
    <phoneticPr fontId="2" type="noConversion"/>
  </si>
  <si>
    <t>2019LCGZ035</t>
    <phoneticPr fontId="2" type="noConversion"/>
  </si>
  <si>
    <t>史智奎</t>
    <phoneticPr fontId="2" type="noConversion"/>
  </si>
  <si>
    <t>2019LCGZ010</t>
    <phoneticPr fontId="2" type="noConversion"/>
  </si>
  <si>
    <t>尹靖岚</t>
    <phoneticPr fontId="2" type="noConversion"/>
  </si>
  <si>
    <t>2019LCGZ043</t>
    <phoneticPr fontId="2" type="noConversion"/>
  </si>
  <si>
    <t>谢友亮</t>
    <phoneticPr fontId="2" type="noConversion"/>
  </si>
  <si>
    <t>2019LCGZ068</t>
    <phoneticPr fontId="2" type="noConversion"/>
  </si>
  <si>
    <t>粟小英</t>
    <phoneticPr fontId="2" type="noConversion"/>
  </si>
  <si>
    <t>2019LCGZ088</t>
    <phoneticPr fontId="2" type="noConversion"/>
  </si>
  <si>
    <t>张梦娇</t>
    <phoneticPr fontId="2" type="noConversion"/>
  </si>
  <si>
    <t>汪俐芳</t>
    <phoneticPr fontId="2" type="noConversion"/>
  </si>
  <si>
    <t>2019ZYGZ001</t>
    <phoneticPr fontId="3" type="noConversion"/>
  </si>
  <si>
    <t>万姣</t>
    <phoneticPr fontId="2" type="noConversion"/>
  </si>
  <si>
    <t>潘芬</t>
    <phoneticPr fontId="2" type="noConversion"/>
  </si>
  <si>
    <t>李丽</t>
    <phoneticPr fontId="2" type="noConversion"/>
  </si>
  <si>
    <t>吴笛</t>
    <phoneticPr fontId="2" type="noConversion"/>
  </si>
  <si>
    <t>梁鑫</t>
    <phoneticPr fontId="3" type="noConversion"/>
  </si>
  <si>
    <t>2019YJGZ014</t>
    <phoneticPr fontId="3" type="noConversion"/>
  </si>
  <si>
    <t>杨苗</t>
    <phoneticPr fontId="3" type="noConversion"/>
  </si>
  <si>
    <t>2019YJGZ015</t>
    <phoneticPr fontId="3" type="noConversion"/>
  </si>
  <si>
    <t>王娜</t>
    <phoneticPr fontId="3" type="noConversion"/>
  </si>
  <si>
    <t>2019YJGZ009</t>
    <phoneticPr fontId="3" type="noConversion"/>
  </si>
  <si>
    <t>谭晓霞</t>
    <phoneticPr fontId="3" type="noConversion"/>
  </si>
  <si>
    <t>2019YJGZ022</t>
    <phoneticPr fontId="3" type="noConversion"/>
  </si>
  <si>
    <t>舒相梅</t>
    <phoneticPr fontId="3" type="noConversion"/>
  </si>
  <si>
    <t>2019YJGZ012</t>
    <phoneticPr fontId="3" type="noConversion"/>
  </si>
  <si>
    <t>黄蓉</t>
    <phoneticPr fontId="3" type="noConversion"/>
  </si>
  <si>
    <t>2019YJGZ010</t>
    <phoneticPr fontId="3" type="noConversion"/>
  </si>
  <si>
    <t>体检</t>
    <phoneticPr fontId="2" type="noConversion"/>
  </si>
  <si>
    <t xml:space="preserve"> </t>
    <phoneticPr fontId="2" type="noConversion"/>
  </si>
  <si>
    <t xml:space="preserve"> </t>
    <phoneticPr fontId="3" type="noConversion"/>
  </si>
  <si>
    <t>体检</t>
    <phoneticPr fontId="3" type="noConversion"/>
  </si>
  <si>
    <t>体检</t>
    <phoneticPr fontId="3" type="noConversion"/>
  </si>
  <si>
    <t>鹤城区卫生健康局公开招聘基层医疗卫生单位专业技术人员分数统计表
（临床、公共卫生）</t>
    <phoneticPr fontId="2" type="noConversion"/>
  </si>
  <si>
    <t>鹤城区卫生健康局公开招聘基层医疗卫生单位专业技术人员分数统计表
（中医）</t>
    <phoneticPr fontId="3" type="noConversion"/>
  </si>
  <si>
    <t>鹤城区卫生健康局公开招聘基层医疗卫生单位专业技术人员分数统计表
（检验）</t>
    <phoneticPr fontId="3" type="noConversion"/>
  </si>
  <si>
    <t>鹤城区卫生健康局公开招聘基层医疗卫生单位专业技术人员分数统计表
（影像）</t>
    <phoneticPr fontId="3" type="noConversion"/>
  </si>
  <si>
    <t>鹤城区卫生健康局公开招聘基层医疗卫生单位专业技术人员分数统计表
（护理）</t>
    <phoneticPr fontId="3" type="noConversion"/>
  </si>
  <si>
    <t>鹤城区卫生健康局公开招聘基层医疗卫生单位专业技术人员分数统计表
（药剂）</t>
    <phoneticPr fontId="3" type="noConversion"/>
  </si>
</sst>
</file>

<file path=xl/styles.xml><?xml version="1.0" encoding="utf-8"?>
<styleSheet xmlns="http://schemas.openxmlformats.org/spreadsheetml/2006/main">
  <numFmts count="2">
    <numFmt numFmtId="176" formatCode="0.00_);[Red]\(0.00\)"/>
    <numFmt numFmtId="177" formatCode="0.00_ "/>
  </numFmts>
  <fonts count="16">
    <font>
      <sz val="12"/>
      <name val="宋体"/>
      <charset val="134"/>
    </font>
    <font>
      <b/>
      <sz val="20"/>
      <name val="宋体"/>
      <charset val="134"/>
    </font>
    <font>
      <sz val="9"/>
      <name val="宋体"/>
      <charset val="134"/>
    </font>
    <font>
      <sz val="9"/>
      <name val="宋体"/>
      <charset val="134"/>
    </font>
    <font>
      <sz val="14"/>
      <name val="宋体"/>
      <charset val="134"/>
    </font>
    <font>
      <sz val="14"/>
      <name val="宋体"/>
      <charset val="134"/>
    </font>
    <font>
      <sz val="14"/>
      <name val="宋体"/>
      <charset val="134"/>
    </font>
    <font>
      <sz val="11"/>
      <color theme="1"/>
      <name val="宋体"/>
      <charset val="134"/>
      <scheme val="minor"/>
    </font>
    <font>
      <sz val="14"/>
      <color theme="1"/>
      <name val="宋体"/>
      <charset val="134"/>
      <scheme val="minor"/>
    </font>
    <font>
      <sz val="14"/>
      <color theme="1"/>
      <name val="宋体"/>
      <charset val="134"/>
    </font>
    <font>
      <sz val="14"/>
      <color theme="1" tint="4.9989318521683403E-2"/>
      <name val="宋体"/>
      <charset val="134"/>
    </font>
    <font>
      <sz val="12"/>
      <color theme="1"/>
      <name val="宋体"/>
      <charset val="134"/>
    </font>
    <font>
      <sz val="14"/>
      <color rgb="FFFF0000"/>
      <name val="宋体"/>
      <family val="3"/>
      <charset val="134"/>
    </font>
    <font>
      <sz val="14"/>
      <color theme="1"/>
      <name val="宋体"/>
      <family val="3"/>
      <charset val="134"/>
    </font>
    <font>
      <sz val="14"/>
      <name val="宋体"/>
      <family val="3"/>
      <charset val="134"/>
    </font>
    <font>
      <b/>
      <sz val="2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26">
    <xf numFmtId="0" fontId="0" fillId="0" borderId="0" xfId="0">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0" fontId="9" fillId="2" borderId="1" xfId="0" applyFont="1" applyFill="1" applyBorder="1" applyAlignment="1">
      <alignment horizontal="center" vertical="center"/>
    </xf>
    <xf numFmtId="0" fontId="11" fillId="2" borderId="0" xfId="0" applyFont="1" applyFill="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xf>
    <xf numFmtId="176" fontId="8" fillId="0" borderId="1"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9" fillId="2" borderId="1" xfId="0" applyNumberFormat="1" applyFont="1" applyFill="1" applyBorder="1" applyAlignment="1">
      <alignment horizontal="center" vertical="center"/>
    </xf>
    <xf numFmtId="176" fontId="0" fillId="0" borderId="0" xfId="0" applyNumberFormat="1" applyAlignment="1">
      <alignment horizontal="center" vertical="center"/>
    </xf>
    <xf numFmtId="176" fontId="4" fillId="0" borderId="1"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3" fillId="2" borderId="1" xfId="0" applyFont="1" applyFill="1" applyBorder="1" applyAlignment="1">
      <alignment horizontal="center" vertical="center"/>
    </xf>
    <xf numFmtId="177" fontId="0" fillId="0" borderId="0" xfId="0" applyNumberFormat="1" applyAlignment="1">
      <alignment horizontal="center" vertical="center"/>
    </xf>
    <xf numFmtId="0" fontId="15" fillId="0" borderId="2" xfId="0" applyFont="1" applyBorder="1" applyAlignment="1">
      <alignment horizontal="center" vertical="center" wrapText="1"/>
    </xf>
    <xf numFmtId="0" fontId="1" fillId="0" borderId="2" xfId="0"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32"/>
  <sheetViews>
    <sheetView tabSelected="1" zoomScale="89" zoomScaleNormal="89" workbookViewId="0">
      <selection activeCell="F16" sqref="F16"/>
    </sheetView>
  </sheetViews>
  <sheetFormatPr defaultColWidth="9" defaultRowHeight="15.6"/>
  <cols>
    <col min="1" max="1" width="13.8984375" style="1" customWidth="1"/>
    <col min="2" max="2" width="22.69921875" style="1" customWidth="1"/>
    <col min="3" max="6" width="11.69921875" style="1" customWidth="1"/>
    <col min="7" max="7" width="11.69921875" style="17" customWidth="1"/>
    <col min="8" max="9" width="11.69921875" style="1" customWidth="1"/>
    <col min="10" max="16384" width="9" style="1"/>
  </cols>
  <sheetData>
    <row r="1" spans="1:9" ht="66.599999999999994" customHeight="1">
      <c r="A1" s="24" t="s">
        <v>148</v>
      </c>
      <c r="B1" s="24"/>
      <c r="C1" s="24"/>
      <c r="D1" s="24"/>
      <c r="E1" s="24"/>
      <c r="F1" s="24"/>
      <c r="G1" s="24"/>
      <c r="H1" s="24"/>
      <c r="I1" s="24"/>
    </row>
    <row r="2" spans="1:9" ht="17.399999999999999">
      <c r="A2" s="3" t="s">
        <v>0</v>
      </c>
      <c r="B2" s="9" t="s">
        <v>102</v>
      </c>
      <c r="C2" s="5" t="s">
        <v>55</v>
      </c>
      <c r="D2" s="5" t="s">
        <v>56</v>
      </c>
      <c r="E2" s="5" t="s">
        <v>57</v>
      </c>
      <c r="F2" s="5" t="s">
        <v>56</v>
      </c>
      <c r="G2" s="14" t="s">
        <v>58</v>
      </c>
      <c r="H2" s="5" t="s">
        <v>59</v>
      </c>
      <c r="I2" s="5" t="s">
        <v>60</v>
      </c>
    </row>
    <row r="3" spans="1:9" ht="17.399999999999999">
      <c r="A3" s="7" t="s">
        <v>95</v>
      </c>
      <c r="B3" s="7" t="s">
        <v>103</v>
      </c>
      <c r="C3" s="7">
        <v>70.5</v>
      </c>
      <c r="D3" s="7">
        <f t="shared" ref="D3:D32" si="0">C3*60%</f>
        <v>42.3</v>
      </c>
      <c r="E3" s="7">
        <v>80.2</v>
      </c>
      <c r="F3" s="7">
        <f t="shared" ref="F3:F29" si="1">E3*40%</f>
        <v>32.080000000000005</v>
      </c>
      <c r="G3" s="15">
        <f t="shared" ref="G3:G29" si="2">D3+F3</f>
        <v>74.38</v>
      </c>
      <c r="H3" s="7">
        <v>1</v>
      </c>
      <c r="I3" s="21" t="s">
        <v>143</v>
      </c>
    </row>
    <row r="4" spans="1:9" ht="17.399999999999999">
      <c r="A4" s="7" t="s">
        <v>98</v>
      </c>
      <c r="B4" s="7" t="s">
        <v>106</v>
      </c>
      <c r="C4" s="7">
        <v>66.2</v>
      </c>
      <c r="D4" s="7">
        <f t="shared" si="0"/>
        <v>39.72</v>
      </c>
      <c r="E4" s="7">
        <v>81.8</v>
      </c>
      <c r="F4" s="7">
        <f t="shared" si="1"/>
        <v>32.72</v>
      </c>
      <c r="G4" s="15">
        <f t="shared" si="2"/>
        <v>72.44</v>
      </c>
      <c r="H4" s="7">
        <v>2</v>
      </c>
      <c r="I4" s="21" t="s">
        <v>143</v>
      </c>
    </row>
    <row r="5" spans="1:9" ht="17.399999999999999">
      <c r="A5" s="7" t="s">
        <v>120</v>
      </c>
      <c r="B5" s="7" t="s">
        <v>121</v>
      </c>
      <c r="C5" s="7">
        <v>62.8</v>
      </c>
      <c r="D5" s="7">
        <f t="shared" si="0"/>
        <v>37.68</v>
      </c>
      <c r="E5" s="7">
        <v>85</v>
      </c>
      <c r="F5" s="7">
        <f t="shared" si="1"/>
        <v>34</v>
      </c>
      <c r="G5" s="15">
        <f t="shared" si="2"/>
        <v>71.680000000000007</v>
      </c>
      <c r="H5" s="7">
        <v>3</v>
      </c>
      <c r="I5" s="21" t="s">
        <v>143</v>
      </c>
    </row>
    <row r="6" spans="1:9" ht="17.399999999999999">
      <c r="A6" s="7" t="s">
        <v>99</v>
      </c>
      <c r="B6" s="7" t="s">
        <v>107</v>
      </c>
      <c r="C6" s="7">
        <v>65.900000000000006</v>
      </c>
      <c r="D6" s="7">
        <f t="shared" si="0"/>
        <v>39.54</v>
      </c>
      <c r="E6" s="7">
        <v>80</v>
      </c>
      <c r="F6" s="7">
        <f t="shared" si="1"/>
        <v>32</v>
      </c>
      <c r="G6" s="15">
        <f t="shared" si="2"/>
        <v>71.539999999999992</v>
      </c>
      <c r="H6" s="7">
        <v>4</v>
      </c>
      <c r="I6" s="21" t="s">
        <v>143</v>
      </c>
    </row>
    <row r="7" spans="1:9" ht="17.399999999999999">
      <c r="A7" s="7" t="s">
        <v>114</v>
      </c>
      <c r="B7" s="7" t="s">
        <v>115</v>
      </c>
      <c r="C7" s="7">
        <v>63.2</v>
      </c>
      <c r="D7" s="7">
        <f t="shared" si="0"/>
        <v>37.92</v>
      </c>
      <c r="E7" s="7">
        <v>81.8</v>
      </c>
      <c r="F7" s="7">
        <f t="shared" si="1"/>
        <v>32.72</v>
      </c>
      <c r="G7" s="15">
        <f t="shared" si="2"/>
        <v>70.64</v>
      </c>
      <c r="H7" s="7">
        <v>5</v>
      </c>
      <c r="I7" s="21" t="s">
        <v>143</v>
      </c>
    </row>
    <row r="8" spans="1:9" ht="17.399999999999999">
      <c r="A8" s="7" t="s">
        <v>73</v>
      </c>
      <c r="B8" s="7" t="s">
        <v>74</v>
      </c>
      <c r="C8" s="7">
        <v>60.6</v>
      </c>
      <c r="D8" s="7">
        <f t="shared" si="0"/>
        <v>36.36</v>
      </c>
      <c r="E8" s="7">
        <v>85.2</v>
      </c>
      <c r="F8" s="7">
        <f t="shared" si="1"/>
        <v>34.080000000000005</v>
      </c>
      <c r="G8" s="15">
        <f t="shared" si="2"/>
        <v>70.44</v>
      </c>
      <c r="H8" s="7">
        <v>6</v>
      </c>
      <c r="I8" s="21" t="s">
        <v>143</v>
      </c>
    </row>
    <row r="9" spans="1:9" ht="17.399999999999999">
      <c r="A9" s="7" t="s">
        <v>110</v>
      </c>
      <c r="B9" s="7" t="s">
        <v>111</v>
      </c>
      <c r="C9" s="7">
        <v>63.5</v>
      </c>
      <c r="D9" s="7">
        <f t="shared" si="0"/>
        <v>38.1</v>
      </c>
      <c r="E9" s="7">
        <v>80.8</v>
      </c>
      <c r="F9" s="7">
        <f t="shared" si="1"/>
        <v>32.32</v>
      </c>
      <c r="G9" s="15">
        <f t="shared" si="2"/>
        <v>70.42</v>
      </c>
      <c r="H9" s="7">
        <v>7</v>
      </c>
      <c r="I9" s="21" t="s">
        <v>143</v>
      </c>
    </row>
    <row r="10" spans="1:9" ht="17.399999999999999">
      <c r="A10" s="7" t="s">
        <v>96</v>
      </c>
      <c r="B10" s="7" t="s">
        <v>104</v>
      </c>
      <c r="C10" s="7">
        <v>67.8</v>
      </c>
      <c r="D10" s="7">
        <f t="shared" si="0"/>
        <v>40.68</v>
      </c>
      <c r="E10" s="7">
        <v>68.599999999999994</v>
      </c>
      <c r="F10" s="7">
        <f t="shared" si="1"/>
        <v>27.439999999999998</v>
      </c>
      <c r="G10" s="15">
        <f t="shared" si="2"/>
        <v>68.12</v>
      </c>
      <c r="H10" s="7">
        <v>8</v>
      </c>
      <c r="I10" s="21" t="s">
        <v>143</v>
      </c>
    </row>
    <row r="11" spans="1:9" ht="17.399999999999999">
      <c r="A11" s="7" t="s">
        <v>116</v>
      </c>
      <c r="B11" s="7" t="s">
        <v>117</v>
      </c>
      <c r="C11" s="7">
        <v>62.8</v>
      </c>
      <c r="D11" s="7">
        <f t="shared" si="0"/>
        <v>37.68</v>
      </c>
      <c r="E11" s="7">
        <v>76</v>
      </c>
      <c r="F11" s="7">
        <f t="shared" si="1"/>
        <v>30.400000000000002</v>
      </c>
      <c r="G11" s="15">
        <f t="shared" si="2"/>
        <v>68.08</v>
      </c>
      <c r="H11" s="7">
        <v>9</v>
      </c>
      <c r="I11" s="21" t="s">
        <v>143</v>
      </c>
    </row>
    <row r="12" spans="1:9" ht="17.399999999999999">
      <c r="A12" s="7" t="s">
        <v>71</v>
      </c>
      <c r="B12" s="7" t="s">
        <v>72</v>
      </c>
      <c r="C12" s="7">
        <v>61.1</v>
      </c>
      <c r="D12" s="7">
        <f t="shared" si="0"/>
        <v>36.659999999999997</v>
      </c>
      <c r="E12" s="7">
        <v>77.599999999999994</v>
      </c>
      <c r="F12" s="7">
        <f t="shared" si="1"/>
        <v>31.04</v>
      </c>
      <c r="G12" s="15">
        <f t="shared" si="2"/>
        <v>67.699999999999989</v>
      </c>
      <c r="H12" s="7">
        <v>10</v>
      </c>
      <c r="I12" s="21" t="s">
        <v>143</v>
      </c>
    </row>
    <row r="13" spans="1:9" ht="17.399999999999999">
      <c r="A13" s="7" t="s">
        <v>97</v>
      </c>
      <c r="B13" s="7" t="s">
        <v>105</v>
      </c>
      <c r="C13" s="7">
        <v>67.2</v>
      </c>
      <c r="D13" s="7">
        <f t="shared" si="0"/>
        <v>40.32</v>
      </c>
      <c r="E13" s="7">
        <v>68.400000000000006</v>
      </c>
      <c r="F13" s="7">
        <f t="shared" si="1"/>
        <v>27.360000000000003</v>
      </c>
      <c r="G13" s="15">
        <f t="shared" si="2"/>
        <v>67.680000000000007</v>
      </c>
      <c r="H13" s="7">
        <v>11</v>
      </c>
      <c r="I13" s="7"/>
    </row>
    <row r="14" spans="1:9" ht="17.399999999999999">
      <c r="A14" s="7" t="s">
        <v>77</v>
      </c>
      <c r="B14" s="7" t="s">
        <v>78</v>
      </c>
      <c r="C14" s="7">
        <v>60.4</v>
      </c>
      <c r="D14" s="7">
        <f t="shared" si="0"/>
        <v>36.239999999999995</v>
      </c>
      <c r="E14" s="7">
        <v>78.599999999999994</v>
      </c>
      <c r="F14" s="7">
        <f t="shared" si="1"/>
        <v>31.439999999999998</v>
      </c>
      <c r="G14" s="15">
        <f t="shared" si="2"/>
        <v>67.679999999999993</v>
      </c>
      <c r="H14" s="7">
        <v>11</v>
      </c>
      <c r="I14" s="2"/>
    </row>
    <row r="15" spans="1:9" ht="17.399999999999999">
      <c r="A15" s="7" t="s">
        <v>112</v>
      </c>
      <c r="B15" s="7" t="s">
        <v>113</v>
      </c>
      <c r="C15" s="7">
        <v>63.2</v>
      </c>
      <c r="D15" s="7">
        <f t="shared" si="0"/>
        <v>37.92</v>
      </c>
      <c r="E15" s="7">
        <v>73.8</v>
      </c>
      <c r="F15" s="7">
        <f t="shared" si="1"/>
        <v>29.52</v>
      </c>
      <c r="G15" s="15">
        <f t="shared" si="2"/>
        <v>67.44</v>
      </c>
      <c r="H15" s="7">
        <v>13</v>
      </c>
      <c r="I15" s="7"/>
    </row>
    <row r="16" spans="1:9" ht="17.399999999999999">
      <c r="A16" s="7" t="s">
        <v>118</v>
      </c>
      <c r="B16" s="7" t="s">
        <v>119</v>
      </c>
      <c r="C16" s="7">
        <v>62.8</v>
      </c>
      <c r="D16" s="7">
        <f t="shared" si="0"/>
        <v>37.68</v>
      </c>
      <c r="E16" s="7">
        <v>74</v>
      </c>
      <c r="F16" s="7">
        <f t="shared" si="1"/>
        <v>29.6</v>
      </c>
      <c r="G16" s="15">
        <f t="shared" si="2"/>
        <v>67.28</v>
      </c>
      <c r="H16" s="7">
        <v>14</v>
      </c>
      <c r="I16" s="7"/>
    </row>
    <row r="17" spans="1:9" ht="17.399999999999999">
      <c r="A17" s="7" t="s">
        <v>83</v>
      </c>
      <c r="B17" s="7" t="s">
        <v>84</v>
      </c>
      <c r="C17" s="7">
        <v>60.1</v>
      </c>
      <c r="D17" s="7">
        <f t="shared" si="0"/>
        <v>36.06</v>
      </c>
      <c r="E17" s="7">
        <v>77.599999999999994</v>
      </c>
      <c r="F17" s="7">
        <f t="shared" si="1"/>
        <v>31.04</v>
      </c>
      <c r="G17" s="15">
        <f t="shared" si="2"/>
        <v>67.099999999999994</v>
      </c>
      <c r="H17" s="7">
        <v>15</v>
      </c>
      <c r="I17" s="2"/>
    </row>
    <row r="18" spans="1:9" ht="17.399999999999999">
      <c r="A18" s="7" t="s">
        <v>108</v>
      </c>
      <c r="B18" s="7" t="s">
        <v>109</v>
      </c>
      <c r="C18" s="7">
        <v>64</v>
      </c>
      <c r="D18" s="7">
        <f t="shared" si="0"/>
        <v>38.4</v>
      </c>
      <c r="E18" s="7">
        <v>70.599999999999994</v>
      </c>
      <c r="F18" s="7">
        <f t="shared" si="1"/>
        <v>28.24</v>
      </c>
      <c r="G18" s="15">
        <f t="shared" si="2"/>
        <v>66.64</v>
      </c>
      <c r="H18" s="7">
        <v>16</v>
      </c>
      <c r="I18" s="7"/>
    </row>
    <row r="19" spans="1:9" ht="17.399999999999999">
      <c r="A19" s="7" t="s">
        <v>87</v>
      </c>
      <c r="B19" s="7" t="s">
        <v>88</v>
      </c>
      <c r="C19" s="7">
        <v>60</v>
      </c>
      <c r="D19" s="7">
        <f t="shared" si="0"/>
        <v>36</v>
      </c>
      <c r="E19" s="7">
        <v>76.400000000000006</v>
      </c>
      <c r="F19" s="7">
        <f t="shared" si="1"/>
        <v>30.560000000000002</v>
      </c>
      <c r="G19" s="15">
        <f t="shared" si="2"/>
        <v>66.56</v>
      </c>
      <c r="H19" s="7">
        <v>17</v>
      </c>
      <c r="I19" s="2"/>
    </row>
    <row r="20" spans="1:9" ht="17.399999999999999">
      <c r="A20" s="7" t="s">
        <v>14</v>
      </c>
      <c r="B20" s="7" t="s">
        <v>68</v>
      </c>
      <c r="C20" s="7">
        <v>61.2</v>
      </c>
      <c r="D20" s="7">
        <f t="shared" si="0"/>
        <v>36.72</v>
      </c>
      <c r="E20" s="7">
        <v>74.2</v>
      </c>
      <c r="F20" s="7">
        <f t="shared" si="1"/>
        <v>29.680000000000003</v>
      </c>
      <c r="G20" s="15">
        <f t="shared" si="2"/>
        <v>66.400000000000006</v>
      </c>
      <c r="H20" s="7">
        <v>18</v>
      </c>
      <c r="I20" s="2"/>
    </row>
    <row r="21" spans="1:9" ht="17.399999999999999">
      <c r="A21" s="8" t="s">
        <v>100</v>
      </c>
      <c r="B21" s="8" t="s">
        <v>101</v>
      </c>
      <c r="C21" s="8">
        <v>61.7</v>
      </c>
      <c r="D21" s="7">
        <f t="shared" si="0"/>
        <v>37.020000000000003</v>
      </c>
      <c r="E21" s="8">
        <v>73.400000000000006</v>
      </c>
      <c r="F21" s="7">
        <f t="shared" si="1"/>
        <v>29.360000000000003</v>
      </c>
      <c r="G21" s="15">
        <f t="shared" si="2"/>
        <v>66.38000000000001</v>
      </c>
      <c r="H21" s="7">
        <v>19</v>
      </c>
      <c r="I21" s="2"/>
    </row>
    <row r="22" spans="1:9" ht="17.399999999999999">
      <c r="A22" s="7" t="s">
        <v>69</v>
      </c>
      <c r="B22" s="7" t="s">
        <v>70</v>
      </c>
      <c r="C22" s="7">
        <v>61.1</v>
      </c>
      <c r="D22" s="7">
        <f t="shared" si="0"/>
        <v>36.659999999999997</v>
      </c>
      <c r="E22" s="7">
        <v>73.400000000000006</v>
      </c>
      <c r="F22" s="7">
        <f t="shared" si="1"/>
        <v>29.360000000000003</v>
      </c>
      <c r="G22" s="15">
        <f t="shared" si="2"/>
        <v>66.02</v>
      </c>
      <c r="H22" s="7">
        <v>20</v>
      </c>
      <c r="I22" s="2"/>
    </row>
    <row r="23" spans="1:9" ht="17.399999999999999">
      <c r="A23" s="7" t="s">
        <v>15</v>
      </c>
      <c r="B23" s="7" t="s">
        <v>66</v>
      </c>
      <c r="C23" s="7">
        <v>61.5</v>
      </c>
      <c r="D23" s="7">
        <f t="shared" si="0"/>
        <v>36.9</v>
      </c>
      <c r="E23" s="7">
        <v>70.599999999999994</v>
      </c>
      <c r="F23" s="7">
        <f t="shared" si="1"/>
        <v>28.24</v>
      </c>
      <c r="G23" s="15">
        <f t="shared" si="2"/>
        <v>65.14</v>
      </c>
      <c r="H23" s="7">
        <v>21</v>
      </c>
      <c r="I23" s="2"/>
    </row>
    <row r="24" spans="1:9" ht="17.399999999999999">
      <c r="A24" s="7" t="s">
        <v>13</v>
      </c>
      <c r="B24" s="7" t="s">
        <v>67</v>
      </c>
      <c r="C24" s="7">
        <v>61.4</v>
      </c>
      <c r="D24" s="7">
        <f t="shared" si="0"/>
        <v>36.839999999999996</v>
      </c>
      <c r="E24" s="7">
        <v>69.8</v>
      </c>
      <c r="F24" s="7">
        <f t="shared" si="1"/>
        <v>27.92</v>
      </c>
      <c r="G24" s="15">
        <f t="shared" si="2"/>
        <v>64.759999999999991</v>
      </c>
      <c r="H24" s="7">
        <v>22</v>
      </c>
      <c r="I24" s="2"/>
    </row>
    <row r="25" spans="1:9" ht="17.399999999999999">
      <c r="A25" s="7" t="s">
        <v>93</v>
      </c>
      <c r="B25" s="7" t="s">
        <v>94</v>
      </c>
      <c r="C25" s="7">
        <v>59.8</v>
      </c>
      <c r="D25" s="7">
        <f t="shared" si="0"/>
        <v>35.879999999999995</v>
      </c>
      <c r="E25" s="7">
        <v>71.8</v>
      </c>
      <c r="F25" s="7">
        <f t="shared" si="1"/>
        <v>28.72</v>
      </c>
      <c r="G25" s="15">
        <f t="shared" si="2"/>
        <v>64.599999999999994</v>
      </c>
      <c r="H25" s="7">
        <v>23</v>
      </c>
      <c r="I25" s="2"/>
    </row>
    <row r="26" spans="1:9" ht="17.399999999999999">
      <c r="A26" s="7" t="s">
        <v>79</v>
      </c>
      <c r="B26" s="7" t="s">
        <v>80</v>
      </c>
      <c r="C26" s="7">
        <v>60.3</v>
      </c>
      <c r="D26" s="7">
        <f t="shared" si="0"/>
        <v>36.18</v>
      </c>
      <c r="E26" s="7">
        <v>70.8</v>
      </c>
      <c r="F26" s="7">
        <f t="shared" si="1"/>
        <v>28.32</v>
      </c>
      <c r="G26" s="15">
        <f t="shared" si="2"/>
        <v>64.5</v>
      </c>
      <c r="H26" s="7">
        <v>24</v>
      </c>
      <c r="I26" s="2"/>
    </row>
    <row r="27" spans="1:9" ht="17.399999999999999">
      <c r="A27" s="7" t="s">
        <v>91</v>
      </c>
      <c r="B27" s="7" t="s">
        <v>92</v>
      </c>
      <c r="C27" s="7">
        <v>59.8</v>
      </c>
      <c r="D27" s="7">
        <f t="shared" si="0"/>
        <v>35.879999999999995</v>
      </c>
      <c r="E27" s="7">
        <v>69.599999999999994</v>
      </c>
      <c r="F27" s="7">
        <f t="shared" si="1"/>
        <v>27.84</v>
      </c>
      <c r="G27" s="15">
        <f t="shared" si="2"/>
        <v>63.72</v>
      </c>
      <c r="H27" s="7">
        <v>25</v>
      </c>
      <c r="I27" s="2"/>
    </row>
    <row r="28" spans="1:9" ht="17.399999999999999">
      <c r="A28" s="7" t="s">
        <v>75</v>
      </c>
      <c r="B28" s="7" t="s">
        <v>76</v>
      </c>
      <c r="C28" s="7">
        <v>60.5</v>
      </c>
      <c r="D28" s="7">
        <f t="shared" si="0"/>
        <v>36.299999999999997</v>
      </c>
      <c r="E28" s="7">
        <v>64</v>
      </c>
      <c r="F28" s="7">
        <f t="shared" si="1"/>
        <v>25.6</v>
      </c>
      <c r="G28" s="15">
        <f t="shared" si="2"/>
        <v>61.9</v>
      </c>
      <c r="H28" s="7">
        <v>26</v>
      </c>
      <c r="I28" s="2"/>
    </row>
    <row r="29" spans="1:9" ht="17.399999999999999">
      <c r="A29" s="7" t="s">
        <v>89</v>
      </c>
      <c r="B29" s="7" t="s">
        <v>90</v>
      </c>
      <c r="C29" s="7">
        <v>59.9</v>
      </c>
      <c r="D29" s="7">
        <f t="shared" si="0"/>
        <v>35.94</v>
      </c>
      <c r="E29" s="7">
        <v>14.4</v>
      </c>
      <c r="F29" s="7">
        <f t="shared" si="1"/>
        <v>5.7600000000000007</v>
      </c>
      <c r="G29" s="15">
        <f t="shared" si="2"/>
        <v>41.699999999999996</v>
      </c>
      <c r="H29" s="7">
        <v>27</v>
      </c>
      <c r="I29" s="2"/>
    </row>
    <row r="30" spans="1:9" ht="17.399999999999999">
      <c r="A30" s="7" t="s">
        <v>122</v>
      </c>
      <c r="B30" s="7" t="s">
        <v>123</v>
      </c>
      <c r="C30" s="7">
        <v>62.8</v>
      </c>
      <c r="D30" s="7">
        <f t="shared" si="0"/>
        <v>37.68</v>
      </c>
      <c r="E30" s="7" t="s">
        <v>63</v>
      </c>
      <c r="F30" s="21" t="s">
        <v>144</v>
      </c>
      <c r="G30" s="15">
        <v>37.68</v>
      </c>
      <c r="H30" s="7">
        <v>28</v>
      </c>
      <c r="I30" s="7"/>
    </row>
    <row r="31" spans="1:9" ht="17.399999999999999">
      <c r="A31" s="7" t="s">
        <v>81</v>
      </c>
      <c r="B31" s="7" t="s">
        <v>82</v>
      </c>
      <c r="C31" s="7">
        <v>60.3</v>
      </c>
      <c r="D31" s="7">
        <f t="shared" si="0"/>
        <v>36.18</v>
      </c>
      <c r="E31" s="7" t="s">
        <v>63</v>
      </c>
      <c r="F31" s="21" t="s">
        <v>144</v>
      </c>
      <c r="G31" s="15">
        <v>36.18</v>
      </c>
      <c r="H31" s="7">
        <v>29</v>
      </c>
      <c r="I31" s="2"/>
    </row>
    <row r="32" spans="1:9" ht="17.399999999999999">
      <c r="A32" s="7" t="s">
        <v>85</v>
      </c>
      <c r="B32" s="7" t="s">
        <v>86</v>
      </c>
      <c r="C32" s="7">
        <v>60.1</v>
      </c>
      <c r="D32" s="7">
        <f t="shared" si="0"/>
        <v>36.06</v>
      </c>
      <c r="E32" s="7" t="s">
        <v>63</v>
      </c>
      <c r="F32" s="21" t="s">
        <v>144</v>
      </c>
      <c r="G32" s="15">
        <v>36.06</v>
      </c>
      <c r="H32" s="7">
        <v>30</v>
      </c>
      <c r="I32" s="2"/>
    </row>
  </sheetData>
  <sortState ref="A3:J32">
    <sortCondition descending="1" ref="G3:G32"/>
  </sortState>
  <mergeCells count="1">
    <mergeCell ref="A1:I1"/>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17"/>
  <sheetViews>
    <sheetView workbookViewId="0">
      <selection activeCell="E14" sqref="E14"/>
    </sheetView>
  </sheetViews>
  <sheetFormatPr defaultColWidth="9" defaultRowHeight="15.6"/>
  <cols>
    <col min="1" max="1" width="13.8984375" style="1" customWidth="1"/>
    <col min="2" max="2" width="22.69921875" style="1" customWidth="1"/>
    <col min="3" max="6" width="11.69921875" style="1" customWidth="1"/>
    <col min="7" max="7" width="11.69921875" style="17" customWidth="1"/>
    <col min="8" max="9" width="11.69921875" style="1" customWidth="1"/>
    <col min="10" max="16384" width="9" style="1"/>
  </cols>
  <sheetData>
    <row r="1" spans="1:9" ht="63" customHeight="1">
      <c r="A1" s="24" t="s">
        <v>149</v>
      </c>
      <c r="B1" s="25"/>
      <c r="C1" s="25"/>
      <c r="D1" s="25"/>
      <c r="E1" s="25"/>
      <c r="F1" s="25"/>
      <c r="G1" s="25"/>
      <c r="H1" s="25"/>
      <c r="I1" s="25"/>
    </row>
    <row r="2" spans="1:9" ht="17.399999999999999">
      <c r="A2" s="3" t="s">
        <v>0</v>
      </c>
      <c r="B2" s="4" t="s">
        <v>1</v>
      </c>
      <c r="C2" s="5" t="s">
        <v>55</v>
      </c>
      <c r="D2" s="5" t="s">
        <v>56</v>
      </c>
      <c r="E2" s="5" t="s">
        <v>57</v>
      </c>
      <c r="F2" s="5" t="s">
        <v>56</v>
      </c>
      <c r="G2" s="14" t="s">
        <v>58</v>
      </c>
      <c r="H2" s="5" t="s">
        <v>59</v>
      </c>
      <c r="I2" s="5" t="s">
        <v>60</v>
      </c>
    </row>
    <row r="3" spans="1:9" s="11" customFormat="1" ht="17.399999999999999">
      <c r="A3" s="10" t="s">
        <v>124</v>
      </c>
      <c r="B3" s="10" t="s">
        <v>36</v>
      </c>
      <c r="C3" s="10">
        <v>78.3</v>
      </c>
      <c r="D3" s="10">
        <f t="shared" ref="D3:D17" si="0">C3*60%</f>
        <v>46.98</v>
      </c>
      <c r="E3" s="10">
        <v>75.8</v>
      </c>
      <c r="F3" s="10">
        <f t="shared" ref="F3:F14" si="1">E3*40%</f>
        <v>30.32</v>
      </c>
      <c r="G3" s="16">
        <f t="shared" ref="G3:G14" si="2">D3+F3</f>
        <v>77.3</v>
      </c>
      <c r="H3" s="10">
        <v>1</v>
      </c>
      <c r="I3" s="22" t="s">
        <v>146</v>
      </c>
    </row>
    <row r="4" spans="1:9" s="11" customFormat="1" ht="17.399999999999999">
      <c r="A4" s="10" t="s">
        <v>2</v>
      </c>
      <c r="B4" s="10" t="s">
        <v>126</v>
      </c>
      <c r="C4" s="10">
        <v>73.900000000000006</v>
      </c>
      <c r="D4" s="10">
        <f t="shared" si="0"/>
        <v>44.34</v>
      </c>
      <c r="E4" s="10">
        <v>81.2</v>
      </c>
      <c r="F4" s="10">
        <f t="shared" si="1"/>
        <v>32.480000000000004</v>
      </c>
      <c r="G4" s="16">
        <f t="shared" si="2"/>
        <v>76.820000000000007</v>
      </c>
      <c r="H4" s="10">
        <v>2</v>
      </c>
      <c r="I4" s="22" t="s">
        <v>146</v>
      </c>
    </row>
    <row r="5" spans="1:9" s="11" customFormat="1" ht="17.399999999999999">
      <c r="A5" s="10" t="s">
        <v>128</v>
      </c>
      <c r="B5" s="10" t="s">
        <v>37</v>
      </c>
      <c r="C5" s="10">
        <v>69.8</v>
      </c>
      <c r="D5" s="10">
        <f t="shared" si="0"/>
        <v>41.879999999999995</v>
      </c>
      <c r="E5" s="10">
        <v>75.400000000000006</v>
      </c>
      <c r="F5" s="10">
        <f t="shared" si="1"/>
        <v>30.160000000000004</v>
      </c>
      <c r="G5" s="16">
        <f t="shared" si="2"/>
        <v>72.039999999999992</v>
      </c>
      <c r="H5" s="10">
        <v>3</v>
      </c>
      <c r="I5" s="22" t="s">
        <v>146</v>
      </c>
    </row>
    <row r="6" spans="1:9" s="11" customFormat="1" ht="17.399999999999999">
      <c r="A6" s="10" t="s">
        <v>7</v>
      </c>
      <c r="B6" s="10" t="s">
        <v>32</v>
      </c>
      <c r="C6" s="10">
        <v>67.900000000000006</v>
      </c>
      <c r="D6" s="10">
        <f t="shared" si="0"/>
        <v>40.74</v>
      </c>
      <c r="E6" s="10">
        <v>75.599999999999994</v>
      </c>
      <c r="F6" s="10">
        <f t="shared" si="1"/>
        <v>30.24</v>
      </c>
      <c r="G6" s="16">
        <f t="shared" si="2"/>
        <v>70.98</v>
      </c>
      <c r="H6" s="10">
        <v>4</v>
      </c>
      <c r="I6" s="22" t="s">
        <v>146</v>
      </c>
    </row>
    <row r="7" spans="1:9" s="11" customFormat="1" ht="17.399999999999999">
      <c r="A7" s="10" t="s">
        <v>4</v>
      </c>
      <c r="B7" s="10" t="s">
        <v>29</v>
      </c>
      <c r="C7" s="10">
        <v>68.3</v>
      </c>
      <c r="D7" s="10">
        <f t="shared" si="0"/>
        <v>40.98</v>
      </c>
      <c r="E7" s="10">
        <v>73.599999999999994</v>
      </c>
      <c r="F7" s="10">
        <f t="shared" si="1"/>
        <v>29.439999999999998</v>
      </c>
      <c r="G7" s="16">
        <f t="shared" si="2"/>
        <v>70.419999999999987</v>
      </c>
      <c r="H7" s="10">
        <v>5</v>
      </c>
      <c r="I7" s="22" t="s">
        <v>146</v>
      </c>
    </row>
    <row r="8" spans="1:9" s="11" customFormat="1" ht="17.399999999999999">
      <c r="A8" s="10" t="s">
        <v>6</v>
      </c>
      <c r="B8" s="10" t="s">
        <v>31</v>
      </c>
      <c r="C8" s="10">
        <v>68</v>
      </c>
      <c r="D8" s="10">
        <f t="shared" si="0"/>
        <v>40.799999999999997</v>
      </c>
      <c r="E8" s="10">
        <v>71</v>
      </c>
      <c r="F8" s="10">
        <f t="shared" si="1"/>
        <v>28.400000000000002</v>
      </c>
      <c r="G8" s="16">
        <f t="shared" si="2"/>
        <v>69.2</v>
      </c>
      <c r="H8" s="10">
        <v>6</v>
      </c>
      <c r="I8" s="10"/>
    </row>
    <row r="9" spans="1:9" s="11" customFormat="1" ht="17.399999999999999">
      <c r="A9" s="10" t="s">
        <v>129</v>
      </c>
      <c r="B9" s="10" t="s">
        <v>39</v>
      </c>
      <c r="C9" s="10">
        <v>67.5</v>
      </c>
      <c r="D9" s="10">
        <f t="shared" si="0"/>
        <v>40.5</v>
      </c>
      <c r="E9" s="10">
        <v>69.2</v>
      </c>
      <c r="F9" s="10">
        <f t="shared" si="1"/>
        <v>27.680000000000003</v>
      </c>
      <c r="G9" s="16">
        <f t="shared" si="2"/>
        <v>68.180000000000007</v>
      </c>
      <c r="H9" s="10">
        <v>7</v>
      </c>
      <c r="I9" s="10"/>
    </row>
    <row r="10" spans="1:9" s="11" customFormat="1" ht="17.399999999999999">
      <c r="A10" s="10" t="s">
        <v>9</v>
      </c>
      <c r="B10" s="10" t="s">
        <v>34</v>
      </c>
      <c r="C10" s="10">
        <v>65.400000000000006</v>
      </c>
      <c r="D10" s="10">
        <f t="shared" si="0"/>
        <v>39.24</v>
      </c>
      <c r="E10" s="10">
        <v>70.599999999999994</v>
      </c>
      <c r="F10" s="10">
        <f t="shared" si="1"/>
        <v>28.24</v>
      </c>
      <c r="G10" s="16">
        <f t="shared" si="2"/>
        <v>67.48</v>
      </c>
      <c r="H10" s="10">
        <v>8</v>
      </c>
      <c r="I10" s="10"/>
    </row>
    <row r="11" spans="1:9" s="11" customFormat="1" ht="17.399999999999999">
      <c r="A11" s="10" t="s">
        <v>5</v>
      </c>
      <c r="B11" s="10" t="s">
        <v>30</v>
      </c>
      <c r="C11" s="10">
        <v>65.400000000000006</v>
      </c>
      <c r="D11" s="10">
        <f t="shared" si="0"/>
        <v>39.24</v>
      </c>
      <c r="E11" s="10">
        <v>67.599999999999994</v>
      </c>
      <c r="F11" s="10">
        <f t="shared" si="1"/>
        <v>27.04</v>
      </c>
      <c r="G11" s="16">
        <f t="shared" si="2"/>
        <v>66.28</v>
      </c>
      <c r="H11" s="10">
        <v>9</v>
      </c>
      <c r="I11" s="10"/>
    </row>
    <row r="12" spans="1:9" s="11" customFormat="1" ht="17.399999999999999">
      <c r="A12" s="10" t="s">
        <v>10</v>
      </c>
      <c r="B12" s="10" t="s">
        <v>35</v>
      </c>
      <c r="C12" s="10">
        <v>66</v>
      </c>
      <c r="D12" s="10">
        <f t="shared" si="0"/>
        <v>39.6</v>
      </c>
      <c r="E12" s="10">
        <v>64.8</v>
      </c>
      <c r="F12" s="10">
        <f t="shared" si="1"/>
        <v>25.92</v>
      </c>
      <c r="G12" s="16">
        <f t="shared" si="2"/>
        <v>65.52000000000001</v>
      </c>
      <c r="H12" s="10">
        <v>10</v>
      </c>
      <c r="I12" s="10"/>
    </row>
    <row r="13" spans="1:9" s="11" customFormat="1" ht="17.399999999999999">
      <c r="A13" s="10" t="s">
        <v>127</v>
      </c>
      <c r="B13" s="10" t="s">
        <v>41</v>
      </c>
      <c r="C13" s="10">
        <v>72.8</v>
      </c>
      <c r="D13" s="10">
        <f t="shared" si="0"/>
        <v>43.68</v>
      </c>
      <c r="E13" s="10">
        <v>31.2</v>
      </c>
      <c r="F13" s="10">
        <f t="shared" si="1"/>
        <v>12.48</v>
      </c>
      <c r="G13" s="16">
        <f t="shared" si="2"/>
        <v>56.16</v>
      </c>
      <c r="H13" s="10">
        <v>11</v>
      </c>
      <c r="I13" s="13"/>
    </row>
    <row r="14" spans="1:9" s="11" customFormat="1" ht="17.399999999999999">
      <c r="A14" s="10" t="s">
        <v>125</v>
      </c>
      <c r="B14" s="10" t="s">
        <v>40</v>
      </c>
      <c r="C14" s="10">
        <v>76</v>
      </c>
      <c r="D14" s="10">
        <f t="shared" si="0"/>
        <v>45.6</v>
      </c>
      <c r="E14" s="10">
        <v>6</v>
      </c>
      <c r="F14" s="10">
        <f t="shared" si="1"/>
        <v>2.4000000000000004</v>
      </c>
      <c r="G14" s="16">
        <f t="shared" si="2"/>
        <v>48</v>
      </c>
      <c r="H14" s="10">
        <v>12</v>
      </c>
      <c r="I14" s="10"/>
    </row>
    <row r="15" spans="1:9" s="11" customFormat="1" ht="17.399999999999999">
      <c r="A15" s="10" t="s">
        <v>130</v>
      </c>
      <c r="B15" s="10" t="s">
        <v>38</v>
      </c>
      <c r="C15" s="10">
        <v>65.099999999999994</v>
      </c>
      <c r="D15" s="10">
        <f t="shared" si="0"/>
        <v>39.059999999999995</v>
      </c>
      <c r="E15" s="22" t="s">
        <v>61</v>
      </c>
      <c r="F15" s="22" t="s">
        <v>145</v>
      </c>
      <c r="G15" s="16">
        <v>39.059999999999995</v>
      </c>
      <c r="H15" s="10">
        <v>13</v>
      </c>
      <c r="I15" s="10"/>
    </row>
    <row r="16" spans="1:9" s="11" customFormat="1" ht="17.399999999999999">
      <c r="A16" s="10" t="s">
        <v>8</v>
      </c>
      <c r="B16" s="10" t="s">
        <v>33</v>
      </c>
      <c r="C16" s="10">
        <v>62.7</v>
      </c>
      <c r="D16" s="10">
        <f t="shared" si="0"/>
        <v>37.619999999999997</v>
      </c>
      <c r="E16" s="22" t="s">
        <v>61</v>
      </c>
      <c r="F16" s="22" t="s">
        <v>145</v>
      </c>
      <c r="G16" s="16">
        <v>37.619999999999997</v>
      </c>
      <c r="H16" s="10">
        <v>14</v>
      </c>
      <c r="I16" s="10"/>
    </row>
    <row r="17" spans="1:9" s="11" customFormat="1" ht="17.399999999999999">
      <c r="A17" s="10" t="s">
        <v>3</v>
      </c>
      <c r="B17" s="10" t="s">
        <v>28</v>
      </c>
      <c r="C17" s="10">
        <v>62.4</v>
      </c>
      <c r="D17" s="10">
        <f t="shared" si="0"/>
        <v>37.44</v>
      </c>
      <c r="E17" s="22" t="s">
        <v>61</v>
      </c>
      <c r="F17" s="22" t="s">
        <v>145</v>
      </c>
      <c r="G17" s="16">
        <v>37.44</v>
      </c>
      <c r="H17" s="10">
        <v>15</v>
      </c>
      <c r="I17" s="10"/>
    </row>
  </sheetData>
  <sortState ref="A3:J17">
    <sortCondition descending="1" ref="G3:G17"/>
  </sortState>
  <mergeCells count="1">
    <mergeCell ref="A1:I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dimension ref="A1:I8"/>
  <sheetViews>
    <sheetView workbookViewId="0">
      <selection activeCell="A2" sqref="A1:A65536"/>
    </sheetView>
  </sheetViews>
  <sheetFormatPr defaultRowHeight="15.6"/>
  <cols>
    <col min="1" max="1" width="13.8984375" style="1" customWidth="1"/>
    <col min="2" max="2" width="22.69921875" style="1" customWidth="1"/>
    <col min="3" max="6" width="11.69921875" style="1" customWidth="1"/>
    <col min="7" max="7" width="11.69921875" style="17" customWidth="1"/>
    <col min="8" max="9" width="11.69921875" style="1" customWidth="1"/>
    <col min="10" max="16384" width="8.796875" style="1"/>
  </cols>
  <sheetData>
    <row r="1" spans="1:9" ht="61.8" customHeight="1">
      <c r="A1" s="24" t="s">
        <v>150</v>
      </c>
      <c r="B1" s="25"/>
      <c r="C1" s="25"/>
      <c r="D1" s="25"/>
      <c r="E1" s="25"/>
      <c r="F1" s="25"/>
      <c r="G1" s="25"/>
      <c r="H1" s="25"/>
      <c r="I1" s="25"/>
    </row>
    <row r="2" spans="1:9" ht="17.399999999999999">
      <c r="A2" s="3" t="s">
        <v>0</v>
      </c>
      <c r="B2" s="4" t="s">
        <v>1</v>
      </c>
      <c r="C2" s="5" t="s">
        <v>55</v>
      </c>
      <c r="D2" s="5" t="s">
        <v>56</v>
      </c>
      <c r="E2" s="5" t="s">
        <v>57</v>
      </c>
      <c r="F2" s="5" t="s">
        <v>56</v>
      </c>
      <c r="G2" s="14" t="s">
        <v>58</v>
      </c>
      <c r="H2" s="5" t="s">
        <v>59</v>
      </c>
      <c r="I2" s="5" t="s">
        <v>60</v>
      </c>
    </row>
    <row r="3" spans="1:9" ht="17.399999999999999">
      <c r="A3" s="10" t="s">
        <v>23</v>
      </c>
      <c r="B3" s="10" t="s">
        <v>42</v>
      </c>
      <c r="C3" s="10">
        <v>67.400000000000006</v>
      </c>
      <c r="D3" s="2">
        <f t="shared" ref="D3:D8" si="0">C3*60%</f>
        <v>40.440000000000005</v>
      </c>
      <c r="E3" s="2">
        <v>81.400000000000006</v>
      </c>
      <c r="F3" s="2">
        <f t="shared" ref="F3:F8" si="1">E3*40%</f>
        <v>32.56</v>
      </c>
      <c r="G3" s="18">
        <f t="shared" ref="G3:G8" si="2">D3+F3</f>
        <v>73</v>
      </c>
      <c r="H3" s="2">
        <v>1</v>
      </c>
      <c r="I3" s="21" t="s">
        <v>146</v>
      </c>
    </row>
    <row r="4" spans="1:9" ht="17.399999999999999">
      <c r="A4" s="10" t="s">
        <v>26</v>
      </c>
      <c r="B4" s="10" t="s">
        <v>45</v>
      </c>
      <c r="C4" s="10">
        <v>66</v>
      </c>
      <c r="D4" s="2">
        <f t="shared" si="0"/>
        <v>39.6</v>
      </c>
      <c r="E4" s="2">
        <v>77</v>
      </c>
      <c r="F4" s="2">
        <f t="shared" si="1"/>
        <v>30.8</v>
      </c>
      <c r="G4" s="18">
        <f t="shared" si="2"/>
        <v>70.400000000000006</v>
      </c>
      <c r="H4" s="2">
        <v>2</v>
      </c>
      <c r="I4" s="21" t="s">
        <v>146</v>
      </c>
    </row>
    <row r="5" spans="1:9" ht="17.399999999999999">
      <c r="A5" s="10" t="s">
        <v>25</v>
      </c>
      <c r="B5" s="10" t="s">
        <v>44</v>
      </c>
      <c r="C5" s="10">
        <v>68</v>
      </c>
      <c r="D5" s="2">
        <f t="shared" si="0"/>
        <v>40.799999999999997</v>
      </c>
      <c r="E5" s="2">
        <v>69.599999999999994</v>
      </c>
      <c r="F5" s="2">
        <f t="shared" si="1"/>
        <v>27.84</v>
      </c>
      <c r="G5" s="18">
        <f t="shared" si="2"/>
        <v>68.64</v>
      </c>
      <c r="H5" s="2">
        <v>3</v>
      </c>
      <c r="I5" s="21"/>
    </row>
    <row r="6" spans="1:9" ht="17.399999999999999">
      <c r="A6" s="10" t="s">
        <v>24</v>
      </c>
      <c r="B6" s="10" t="s">
        <v>43</v>
      </c>
      <c r="C6" s="10">
        <v>61.8</v>
      </c>
      <c r="D6" s="2">
        <f t="shared" si="0"/>
        <v>37.08</v>
      </c>
      <c r="E6" s="2">
        <v>71.400000000000006</v>
      </c>
      <c r="F6" s="2">
        <f t="shared" si="1"/>
        <v>28.560000000000002</v>
      </c>
      <c r="G6" s="18">
        <f t="shared" si="2"/>
        <v>65.64</v>
      </c>
      <c r="H6" s="2">
        <v>4</v>
      </c>
      <c r="I6" s="2"/>
    </row>
    <row r="7" spans="1:9" ht="17.399999999999999">
      <c r="A7" s="10" t="s">
        <v>22</v>
      </c>
      <c r="B7" s="10" t="s">
        <v>64</v>
      </c>
      <c r="C7" s="10">
        <v>61.2</v>
      </c>
      <c r="D7" s="2">
        <f t="shared" si="0"/>
        <v>36.72</v>
      </c>
      <c r="E7" s="2">
        <v>70.599999999999994</v>
      </c>
      <c r="F7" s="2">
        <f t="shared" si="1"/>
        <v>28.24</v>
      </c>
      <c r="G7" s="18">
        <f t="shared" si="2"/>
        <v>64.959999999999994</v>
      </c>
      <c r="H7" s="2">
        <v>5</v>
      </c>
      <c r="I7" s="2"/>
    </row>
    <row r="8" spans="1:9" ht="17.399999999999999">
      <c r="A8" s="10" t="s">
        <v>27</v>
      </c>
      <c r="B8" s="10" t="s">
        <v>46</v>
      </c>
      <c r="C8" s="10">
        <v>60.5</v>
      </c>
      <c r="D8" s="10">
        <f t="shared" si="0"/>
        <v>36.299999999999997</v>
      </c>
      <c r="E8" s="10">
        <v>69.8</v>
      </c>
      <c r="F8" s="10">
        <f t="shared" si="1"/>
        <v>27.92</v>
      </c>
      <c r="G8" s="18">
        <f t="shared" si="2"/>
        <v>64.22</v>
      </c>
      <c r="H8" s="2">
        <v>6</v>
      </c>
      <c r="I8" s="12"/>
    </row>
  </sheetData>
  <sortState ref="A3:L8">
    <sortCondition descending="1" ref="G3:G8"/>
  </sortState>
  <mergeCells count="1">
    <mergeCell ref="A1:I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dimension ref="A1:I5"/>
  <sheetViews>
    <sheetView workbookViewId="0">
      <selection activeCell="H18" sqref="H18"/>
    </sheetView>
  </sheetViews>
  <sheetFormatPr defaultColWidth="9" defaultRowHeight="15.6"/>
  <cols>
    <col min="1" max="1" width="13.69921875" style="1" customWidth="1"/>
    <col min="2" max="2" width="22.69921875" style="1" customWidth="1"/>
    <col min="3" max="6" width="11.69921875" style="1" customWidth="1"/>
    <col min="7" max="7" width="11.69921875" style="17" customWidth="1"/>
    <col min="8" max="9" width="11.69921875" style="1" customWidth="1"/>
    <col min="10" max="16384" width="9" style="1"/>
  </cols>
  <sheetData>
    <row r="1" spans="1:9" ht="51" customHeight="1">
      <c r="A1" s="24" t="s">
        <v>151</v>
      </c>
      <c r="B1" s="25"/>
      <c r="C1" s="25"/>
      <c r="D1" s="25"/>
      <c r="E1" s="25"/>
      <c r="F1" s="25"/>
      <c r="G1" s="25"/>
      <c r="H1" s="25"/>
      <c r="I1" s="25"/>
    </row>
    <row r="2" spans="1:9" ht="17.399999999999999">
      <c r="A2" s="3" t="s">
        <v>0</v>
      </c>
      <c r="B2" s="4" t="s">
        <v>1</v>
      </c>
      <c r="C2" s="5" t="s">
        <v>55</v>
      </c>
      <c r="D2" s="5" t="s">
        <v>56</v>
      </c>
      <c r="E2" s="5" t="s">
        <v>57</v>
      </c>
      <c r="F2" s="5" t="s">
        <v>56</v>
      </c>
      <c r="G2" s="14" t="s">
        <v>58</v>
      </c>
      <c r="H2" s="5" t="s">
        <v>59</v>
      </c>
      <c r="I2" s="5" t="s">
        <v>60</v>
      </c>
    </row>
    <row r="3" spans="1:9" ht="17.399999999999999">
      <c r="A3" s="6" t="s">
        <v>12</v>
      </c>
      <c r="B3" s="6" t="s">
        <v>47</v>
      </c>
      <c r="C3" s="6">
        <v>56.9</v>
      </c>
      <c r="D3" s="2">
        <f>C3*60%</f>
        <v>34.14</v>
      </c>
      <c r="E3" s="2">
        <v>77.400000000000006</v>
      </c>
      <c r="F3" s="2">
        <f>E3*40%</f>
        <v>30.960000000000004</v>
      </c>
      <c r="G3" s="18">
        <f>D3+F3</f>
        <v>65.100000000000009</v>
      </c>
      <c r="H3" s="2">
        <v>1</v>
      </c>
      <c r="I3" s="21" t="s">
        <v>146</v>
      </c>
    </row>
    <row r="4" spans="1:9" ht="17.399999999999999">
      <c r="A4" s="6" t="s">
        <v>21</v>
      </c>
      <c r="B4" s="6" t="s">
        <v>48</v>
      </c>
      <c r="C4" s="6">
        <v>51</v>
      </c>
      <c r="D4" s="2">
        <f>C4*60%</f>
        <v>30.599999999999998</v>
      </c>
      <c r="E4" s="2">
        <v>76.8</v>
      </c>
      <c r="F4" s="2">
        <f>E4*40%</f>
        <v>30.72</v>
      </c>
      <c r="G4" s="18">
        <f t="shared" ref="G4:G5" si="0">D4+F4</f>
        <v>61.319999999999993</v>
      </c>
      <c r="H4" s="2">
        <v>2</v>
      </c>
      <c r="I4" s="2"/>
    </row>
    <row r="5" spans="1:9" ht="17.399999999999999">
      <c r="A5" s="6" t="s">
        <v>11</v>
      </c>
      <c r="B5" s="6" t="s">
        <v>65</v>
      </c>
      <c r="C5" s="6">
        <v>50.3</v>
      </c>
      <c r="D5" s="2">
        <f>C5*60%</f>
        <v>30.179999999999996</v>
      </c>
      <c r="E5" s="2">
        <v>13.8</v>
      </c>
      <c r="F5" s="2">
        <f>E5*40%</f>
        <v>5.5200000000000005</v>
      </c>
      <c r="G5" s="18">
        <f t="shared" si="0"/>
        <v>35.699999999999996</v>
      </c>
      <c r="H5" s="2">
        <v>3</v>
      </c>
      <c r="I5" s="2"/>
    </row>
  </sheetData>
  <sortState ref="A3:M5">
    <sortCondition descending="1" ref="G3:G5"/>
  </sortState>
  <mergeCells count="1">
    <mergeCell ref="A1:I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dimension ref="A1:I8"/>
  <sheetViews>
    <sheetView workbookViewId="0">
      <selection activeCell="G16" sqref="G16"/>
    </sheetView>
  </sheetViews>
  <sheetFormatPr defaultColWidth="9" defaultRowHeight="15.6"/>
  <cols>
    <col min="1" max="1" width="13.8984375" style="1" customWidth="1"/>
    <col min="2" max="2" width="22.69921875" style="1" customWidth="1"/>
    <col min="3" max="6" width="11.69921875" style="1" customWidth="1"/>
    <col min="7" max="7" width="11.69921875" style="23" customWidth="1"/>
    <col min="8" max="9" width="11.69921875" style="1" customWidth="1"/>
    <col min="10" max="16384" width="9" style="1"/>
  </cols>
  <sheetData>
    <row r="1" spans="1:9" ht="57.6" customHeight="1">
      <c r="A1" s="24" t="s">
        <v>152</v>
      </c>
      <c r="B1" s="25"/>
      <c r="C1" s="25"/>
      <c r="D1" s="25"/>
      <c r="E1" s="25"/>
      <c r="F1" s="25"/>
      <c r="G1" s="25"/>
      <c r="H1" s="25"/>
      <c r="I1" s="25"/>
    </row>
    <row r="2" spans="1:9" ht="17.399999999999999">
      <c r="A2" s="3" t="s">
        <v>0</v>
      </c>
      <c r="B2" s="4" t="s">
        <v>1</v>
      </c>
      <c r="C2" s="5" t="s">
        <v>55</v>
      </c>
      <c r="D2" s="5" t="s">
        <v>56</v>
      </c>
      <c r="E2" s="5" t="s">
        <v>57</v>
      </c>
      <c r="F2" s="5" t="s">
        <v>56</v>
      </c>
      <c r="G2" s="19" t="s">
        <v>58</v>
      </c>
      <c r="H2" s="5" t="s">
        <v>59</v>
      </c>
      <c r="I2" s="5" t="s">
        <v>60</v>
      </c>
    </row>
    <row r="3" spans="1:9" ht="17.399999999999999">
      <c r="A3" s="2" t="s">
        <v>19</v>
      </c>
      <c r="B3" s="2" t="s">
        <v>53</v>
      </c>
      <c r="C3" s="2">
        <v>71.900000000000006</v>
      </c>
      <c r="D3" s="2">
        <f t="shared" ref="D3:D8" si="0">C3*60%</f>
        <v>43.14</v>
      </c>
      <c r="E3" s="2">
        <v>80.599999999999994</v>
      </c>
      <c r="F3" s="2">
        <f t="shared" ref="F3:F8" si="1">E3*40%</f>
        <v>32.24</v>
      </c>
      <c r="G3" s="20">
        <f t="shared" ref="G3:G8" si="2">D3+F3</f>
        <v>75.38</v>
      </c>
      <c r="H3" s="2">
        <v>1</v>
      </c>
      <c r="I3" s="21" t="s">
        <v>147</v>
      </c>
    </row>
    <row r="4" spans="1:9" ht="17.399999999999999">
      <c r="A4" s="2" t="s">
        <v>18</v>
      </c>
      <c r="B4" s="2" t="s">
        <v>52</v>
      </c>
      <c r="C4" s="2">
        <v>70.400000000000006</v>
      </c>
      <c r="D4" s="2">
        <f t="shared" si="0"/>
        <v>42.24</v>
      </c>
      <c r="E4" s="2">
        <v>81.599999999999994</v>
      </c>
      <c r="F4" s="2">
        <f t="shared" si="1"/>
        <v>32.64</v>
      </c>
      <c r="G4" s="20">
        <f t="shared" si="2"/>
        <v>74.88</v>
      </c>
      <c r="H4" s="2">
        <v>2</v>
      </c>
      <c r="I4" s="21" t="s">
        <v>147</v>
      </c>
    </row>
    <row r="5" spans="1:9" ht="17.399999999999999">
      <c r="A5" s="2" t="s">
        <v>62</v>
      </c>
      <c r="B5" s="2" t="s">
        <v>49</v>
      </c>
      <c r="C5" s="2">
        <v>69.3</v>
      </c>
      <c r="D5" s="2">
        <f t="shared" si="0"/>
        <v>41.58</v>
      </c>
      <c r="E5" s="2">
        <v>80.8</v>
      </c>
      <c r="F5" s="2">
        <f t="shared" si="1"/>
        <v>32.32</v>
      </c>
      <c r="G5" s="20">
        <f t="shared" si="2"/>
        <v>73.900000000000006</v>
      </c>
      <c r="H5" s="2">
        <v>3</v>
      </c>
      <c r="I5" s="2"/>
    </row>
    <row r="6" spans="1:9" ht="17.399999999999999">
      <c r="A6" s="2" t="s">
        <v>16</v>
      </c>
      <c r="B6" s="2" t="s">
        <v>50</v>
      </c>
      <c r="C6" s="2">
        <v>67.400000000000006</v>
      </c>
      <c r="D6" s="2">
        <f t="shared" si="0"/>
        <v>40.440000000000005</v>
      </c>
      <c r="E6" s="2">
        <v>83.2</v>
      </c>
      <c r="F6" s="2">
        <f t="shared" si="1"/>
        <v>33.28</v>
      </c>
      <c r="G6" s="20">
        <f t="shared" si="2"/>
        <v>73.72</v>
      </c>
      <c r="H6" s="2">
        <v>4</v>
      </c>
      <c r="I6" s="2"/>
    </row>
    <row r="7" spans="1:9" ht="17.399999999999999">
      <c r="A7" s="2" t="s">
        <v>20</v>
      </c>
      <c r="B7" s="2" t="s">
        <v>54</v>
      </c>
      <c r="C7" s="2">
        <v>71.5</v>
      </c>
      <c r="D7" s="2">
        <f t="shared" si="0"/>
        <v>42.9</v>
      </c>
      <c r="E7" s="2">
        <v>73</v>
      </c>
      <c r="F7" s="2">
        <f t="shared" si="1"/>
        <v>29.200000000000003</v>
      </c>
      <c r="G7" s="20">
        <f t="shared" si="2"/>
        <v>72.099999999999994</v>
      </c>
      <c r="H7" s="2">
        <v>5</v>
      </c>
      <c r="I7" s="2"/>
    </row>
    <row r="8" spans="1:9" ht="17.399999999999999">
      <c r="A8" s="2" t="s">
        <v>17</v>
      </c>
      <c r="B8" s="2" t="s">
        <v>51</v>
      </c>
      <c r="C8" s="2">
        <v>67.7</v>
      </c>
      <c r="D8" s="2">
        <f t="shared" si="0"/>
        <v>40.619999999999997</v>
      </c>
      <c r="E8" s="2">
        <v>76.599999999999994</v>
      </c>
      <c r="F8" s="2">
        <f t="shared" si="1"/>
        <v>30.64</v>
      </c>
      <c r="G8" s="20">
        <f t="shared" si="2"/>
        <v>71.259999999999991</v>
      </c>
      <c r="H8" s="2">
        <v>6</v>
      </c>
      <c r="I8" s="2"/>
    </row>
  </sheetData>
  <sortState ref="A3:J8">
    <sortCondition descending="1" ref="G3:G8"/>
  </sortState>
  <mergeCells count="1">
    <mergeCell ref="A1:I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dimension ref="A1:I8"/>
  <sheetViews>
    <sheetView zoomScaleSheetLayoutView="100" workbookViewId="0">
      <selection activeCell="B14" sqref="B14"/>
    </sheetView>
  </sheetViews>
  <sheetFormatPr defaultColWidth="9" defaultRowHeight="15.6"/>
  <cols>
    <col min="1" max="1" width="13.8984375" style="1" customWidth="1"/>
    <col min="2" max="2" width="22.69921875" style="1" customWidth="1"/>
    <col min="3" max="9" width="11.69921875" style="1" customWidth="1"/>
    <col min="10" max="16384" width="9" style="1"/>
  </cols>
  <sheetData>
    <row r="1" spans="1:9" ht="57.6" customHeight="1">
      <c r="A1" s="24" t="s">
        <v>153</v>
      </c>
      <c r="B1" s="25"/>
      <c r="C1" s="25"/>
      <c r="D1" s="25"/>
      <c r="E1" s="25"/>
      <c r="F1" s="25"/>
      <c r="G1" s="25"/>
      <c r="H1" s="25"/>
      <c r="I1" s="25"/>
    </row>
    <row r="2" spans="1:9" ht="17.399999999999999">
      <c r="A2" s="3" t="s">
        <v>0</v>
      </c>
      <c r="B2" s="4" t="s">
        <v>1</v>
      </c>
      <c r="C2" s="5" t="s">
        <v>55</v>
      </c>
      <c r="D2" s="5" t="s">
        <v>56</v>
      </c>
      <c r="E2" s="5" t="s">
        <v>57</v>
      </c>
      <c r="F2" s="5" t="s">
        <v>56</v>
      </c>
      <c r="G2" s="5" t="s">
        <v>58</v>
      </c>
      <c r="H2" s="5" t="s">
        <v>59</v>
      </c>
      <c r="I2" s="5" t="s">
        <v>60</v>
      </c>
    </row>
    <row r="3" spans="1:9" ht="17.399999999999999">
      <c r="A3" s="2" t="s">
        <v>131</v>
      </c>
      <c r="B3" s="2" t="s">
        <v>132</v>
      </c>
      <c r="C3" s="2">
        <v>67.5</v>
      </c>
      <c r="D3" s="2">
        <f t="shared" ref="D3:D8" si="0">C3*60%</f>
        <v>40.5</v>
      </c>
      <c r="E3" s="2">
        <v>82.4</v>
      </c>
      <c r="F3" s="2">
        <f t="shared" ref="F3:F8" si="1">E3*40%</f>
        <v>32.96</v>
      </c>
      <c r="G3" s="2">
        <f t="shared" ref="G3:G8" si="2">D3+F3</f>
        <v>73.460000000000008</v>
      </c>
      <c r="H3" s="2">
        <v>1</v>
      </c>
      <c r="I3" s="21" t="s">
        <v>147</v>
      </c>
    </row>
    <row r="4" spans="1:9" ht="17.399999999999999">
      <c r="A4" s="2" t="s">
        <v>133</v>
      </c>
      <c r="B4" s="2" t="s">
        <v>134</v>
      </c>
      <c r="C4" s="2">
        <v>59</v>
      </c>
      <c r="D4" s="2">
        <f t="shared" si="0"/>
        <v>35.4</v>
      </c>
      <c r="E4" s="2">
        <v>76.599999999999994</v>
      </c>
      <c r="F4" s="2">
        <f t="shared" si="1"/>
        <v>30.64</v>
      </c>
      <c r="G4" s="2">
        <f t="shared" si="2"/>
        <v>66.039999999999992</v>
      </c>
      <c r="H4" s="2">
        <v>2</v>
      </c>
      <c r="I4" s="21" t="s">
        <v>147</v>
      </c>
    </row>
    <row r="5" spans="1:9" ht="17.399999999999999">
      <c r="A5" s="2" t="s">
        <v>137</v>
      </c>
      <c r="B5" s="2" t="s">
        <v>138</v>
      </c>
      <c r="C5" s="2">
        <v>55.4</v>
      </c>
      <c r="D5" s="2">
        <f t="shared" si="0"/>
        <v>33.239999999999995</v>
      </c>
      <c r="E5" s="2">
        <v>75.599999999999994</v>
      </c>
      <c r="F5" s="2">
        <f t="shared" si="1"/>
        <v>30.24</v>
      </c>
      <c r="G5" s="2">
        <f t="shared" si="2"/>
        <v>63.47999999999999</v>
      </c>
      <c r="H5" s="2">
        <v>3</v>
      </c>
      <c r="I5" s="2"/>
    </row>
    <row r="6" spans="1:9" ht="17.399999999999999">
      <c r="A6" s="2" t="s">
        <v>135</v>
      </c>
      <c r="B6" s="2" t="s">
        <v>136</v>
      </c>
      <c r="C6" s="2">
        <v>57.3</v>
      </c>
      <c r="D6" s="2">
        <f t="shared" si="0"/>
        <v>34.379999999999995</v>
      </c>
      <c r="E6" s="2">
        <v>72.400000000000006</v>
      </c>
      <c r="F6" s="2">
        <f t="shared" si="1"/>
        <v>28.960000000000004</v>
      </c>
      <c r="G6" s="2">
        <f t="shared" si="2"/>
        <v>63.34</v>
      </c>
      <c r="H6" s="2">
        <v>4</v>
      </c>
      <c r="I6" s="2"/>
    </row>
    <row r="7" spans="1:9" ht="17.399999999999999">
      <c r="A7" s="2" t="s">
        <v>141</v>
      </c>
      <c r="B7" s="2" t="s">
        <v>142</v>
      </c>
      <c r="C7" s="2">
        <v>55</v>
      </c>
      <c r="D7" s="2">
        <f t="shared" si="0"/>
        <v>33</v>
      </c>
      <c r="E7" s="2">
        <v>71.599999999999994</v>
      </c>
      <c r="F7" s="2">
        <f t="shared" si="1"/>
        <v>28.64</v>
      </c>
      <c r="G7" s="2">
        <f t="shared" si="2"/>
        <v>61.64</v>
      </c>
      <c r="H7" s="2">
        <v>5</v>
      </c>
      <c r="I7" s="2"/>
    </row>
    <row r="8" spans="1:9" ht="17.399999999999999">
      <c r="A8" s="2" t="s">
        <v>139</v>
      </c>
      <c r="B8" s="2" t="s">
        <v>140</v>
      </c>
      <c r="C8" s="2">
        <v>55.2</v>
      </c>
      <c r="D8" s="2">
        <f t="shared" si="0"/>
        <v>33.119999999999997</v>
      </c>
      <c r="E8" s="2">
        <v>67.599999999999994</v>
      </c>
      <c r="F8" s="2">
        <f t="shared" si="1"/>
        <v>27.04</v>
      </c>
      <c r="G8" s="2">
        <f t="shared" si="2"/>
        <v>60.16</v>
      </c>
      <c r="H8" s="2">
        <v>6</v>
      </c>
      <c r="I8" s="2"/>
    </row>
  </sheetData>
  <sortState ref="A3:J8">
    <sortCondition descending="1" ref="G3:G8"/>
  </sortState>
  <mergeCells count="1">
    <mergeCell ref="A1:I1"/>
  </mergeCells>
  <phoneticPr fontId="3" type="noConversion"/>
  <printOptions horizontalCentered="1"/>
  <pageMargins left="0.74803149606299213" right="0.74803149606299213" top="0.98425196850393704" bottom="0.98425196850393704" header="0.51181102362204722" footer="0.51181102362204722"/>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6</vt:i4>
      </vt:variant>
      <vt:variant>
        <vt:lpstr>命名范围</vt:lpstr>
      </vt:variant>
      <vt:variant>
        <vt:i4>6</vt:i4>
      </vt:variant>
    </vt:vector>
  </HeadingPairs>
  <TitlesOfParts>
    <vt:vector size="12" baseType="lpstr">
      <vt:lpstr>临床</vt:lpstr>
      <vt:lpstr>中医</vt:lpstr>
      <vt:lpstr>检验</vt:lpstr>
      <vt:lpstr>影像</vt:lpstr>
      <vt:lpstr>护理</vt:lpstr>
      <vt:lpstr>药剂</vt:lpstr>
      <vt:lpstr>护理!Print_Titles</vt:lpstr>
      <vt:lpstr>检验!Print_Titles</vt:lpstr>
      <vt:lpstr>临床!Print_Titles</vt:lpstr>
      <vt:lpstr>药剂!Print_Titles</vt:lpstr>
      <vt:lpstr>影像!Print_Titles</vt:lpstr>
      <vt:lpstr>中医!Print_Titles</vt:lpstr>
    </vt:vector>
  </TitlesOfParts>
  <Company>WWW.YlmF.CoM</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ss</cp:lastModifiedBy>
  <cp:revision>1</cp:revision>
  <cp:lastPrinted>2019-12-24T09:04:00Z</cp:lastPrinted>
  <dcterms:created xsi:type="dcterms:W3CDTF">2010-12-29T00:55:03Z</dcterms:created>
  <dcterms:modified xsi:type="dcterms:W3CDTF">2019-12-24T09:07:34Z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